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ropbox\#Troubled Issuer\#Bondholder Meeting\JKN\#ฟื้นฟูกิจการ\4.ประชุมเจ้าหนี้ เพื่อเลือกผู้ทำแผน\"/>
    </mc:Choice>
  </mc:AlternateContent>
  <xr:revisionPtr revIDLastSave="0" documentId="13_ncr:1_{D275AFA6-A00B-4B2A-8E31-11DA95761FC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JKN" sheetId="3" r:id="rId1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3" l="1"/>
  <c r="N6" i="3"/>
  <c r="N7" i="3"/>
  <c r="N8" i="3"/>
  <c r="N4" i="3"/>
  <c r="I5" i="3"/>
  <c r="I6" i="3"/>
  <c r="I7" i="3"/>
  <c r="I8" i="3"/>
  <c r="I4" i="3"/>
  <c r="D9" i="3" l="1"/>
  <c r="H4" i="3"/>
  <c r="M4" i="3"/>
  <c r="M8" i="3"/>
  <c r="M7" i="3"/>
  <c r="M6" i="3"/>
  <c r="M5" i="3"/>
  <c r="H5" i="3"/>
  <c r="H6" i="3"/>
  <c r="H7" i="3"/>
  <c r="H8" i="3"/>
  <c r="O8" i="3" s="1"/>
  <c r="O7" i="3" l="1"/>
  <c r="P5" i="3"/>
  <c r="P4" i="3"/>
  <c r="O5" i="3"/>
  <c r="O6" i="3"/>
  <c r="P7" i="3"/>
  <c r="N9" i="3"/>
  <c r="P6" i="3"/>
  <c r="P8" i="3"/>
  <c r="O4" i="3"/>
  <c r="I9" i="3"/>
  <c r="P9" i="3" l="1"/>
  <c r="O9" i="3"/>
</calcChain>
</file>

<file path=xl/sharedStrings.xml><?xml version="1.0" encoding="utf-8"?>
<sst xmlns="http://schemas.openxmlformats.org/spreadsheetml/2006/main" count="33" uniqueCount="29">
  <si>
    <t>ชื่อหุ้นกู้</t>
  </si>
  <si>
    <t>(บาท)</t>
  </si>
  <si>
    <t>อัตราดอกเบี้ยคงค้าง</t>
  </si>
  <si>
    <t>(ร้อยละ....ต่อปีของมูลค่าหุ้นกู้ที่ยังไม่ได้ไถ่ถอน)</t>
  </si>
  <si>
    <t>อัตราดอกเบี้ยผิดนัด</t>
  </si>
  <si>
    <t xml:space="preserve">หุ้นกู้ของบริษัท เจเคเอ็น โกลบอล มีเดีย จำกัด (มหาชน) ครั้งที่ 1/2565 ครบกำหนดไถ่ถอนปี พ.ศ. 2567 ซึ่งผู้ออกหุ้นกู้มีสิทธิไถ่ถอนก่อนครบกำหนดไถ่ถอน (JKN243A) </t>
  </si>
  <si>
    <t xml:space="preserve">หุ้นกู้ของบริษัท เจเคเอ็น โกลบอล กรุ๊ป จำกัด (มหาชน) ครั้งที่ 3/2565 ครบกำหนดไถ่ถอนปี พ.ศ. 2567 ซึ่งผู้ออกหุ้นกู้มีสิทธิไถ่ถอนหุ้นกู้ก่อนครบกำหนดไถ่ถอน (JKN24OA) </t>
  </si>
  <si>
    <t>หุ้นกู้ของบริษัท เจเคเอ็น โกลบอล กรุ๊ป จำกัด (มหาชน) ครั้งที่ 4/2565 ครบกำหนดไถ่ถอนปี พ.ศ. 2567 ซึ่งผู้ออกหุ้นกู้มีสิทธิไถ่ถอนหุ้นกู้ก่อนครบกำหนดไถ่ถอน (JKN24NA)</t>
  </si>
  <si>
    <t>หุ้นกู้บริษัท เจเคเอ็น โกลบอล กรุ๊ป จำกัด (มหาชน) ครั้งที่ 1/2566 ครบกำหนดไถ่ถอนปี พ.ศ. 2568 ซึ่งผู้ออกหุ้นกู้มีสิทธิไถ่ถอนหุ้นกู้ก่อนวันครบกำหนดหุ้นกู้ (JKN252A)</t>
  </si>
  <si>
    <t>หุ้นกู้บริษัท เจเคเอ็น โกลบอล กรุ๊ป จำกัด (มหาชน) ครั้งที่ 2/2566 ครบกำหนดไถ่ถอนปี พ.ศ. 2568 ซึ่งผู้ออกหุ้นกู้มีสิทธิไถ่ถอนหุ้นกู้ก่อนวันครบกำหนดหุ้นกู้ (JKN255A)</t>
  </si>
  <si>
    <t>ตั้งแต่วันครบกำหนดชำระดอกเบี้ยงวดล่าสุด</t>
  </si>
  <si>
    <t>วันที่ใช้ในการคำนวณดอกเบี้ยคงค้าง</t>
  </si>
  <si>
    <t>ดอกเบี้ยคงค้าง</t>
  </si>
  <si>
    <t>JKN243A</t>
  </si>
  <si>
    <t>JKN24OA</t>
  </si>
  <si>
    <t>JKN24NA</t>
  </si>
  <si>
    <t>JKN252A</t>
  </si>
  <si>
    <t>JKN255A</t>
  </si>
  <si>
    <t>จำนวนวันที่ใช้คำนวณ</t>
  </si>
  <si>
    <t>ตั้งแต่วันที่...</t>
  </si>
  <si>
    <t>จนถึงวันที่…</t>
  </si>
  <si>
    <t>วันที่ใช้ในการคำนวณดอกเบี้ยผิดนัด</t>
  </si>
  <si>
    <t>ดอกเบี้ยผิดนัด</t>
  </si>
  <si>
    <t>เงินต้นหุ้นกู้</t>
  </si>
  <si>
    <t>รวมเงินต้น ดอกเบี้ยคงค้าง และดอกเบี้ยผิดนัด</t>
  </si>
  <si>
    <t>ผู้ถือหุ้นกู้กรอกเฉพาะเงินต้น</t>
  </si>
  <si>
    <t>รวมดอกเบี้ยคงค้าง และดอกเบี้ยผิดนัด</t>
  </si>
  <si>
    <t>รุ่น</t>
  </si>
  <si>
    <t>“ตารางนี้จัดทำขึ้นเพื่ออำนวยความสะดวกให้แก่ผู้ถือหุ้นกู้ในการคำนวณมูลหนี้หุ้นกู้ ทั้งนี้ ท่านผู้ถือหุ้นกู้สามารถตรวจสอบความถูกต้องกับธนาคารทหารไทยธนชาต จำกัด (มหาชน) ในฐานะนายทะเบียนหุ้นกู้”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</si>
</sst>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107041E]d\ mmmm\ 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ordia New"/>
      <family val="2"/>
    </font>
    <font>
      <b/>
      <sz val="14"/>
      <color theme="1"/>
      <name val="Cordia New"/>
      <family val="2"/>
    </font>
    <font>
      <b/>
      <sz val="14"/>
      <color rgb="FFFF0000"/>
      <name val="Cordia New"/>
      <family val="2"/>
    </font>
    <font>
      <b/>
      <sz val="14"/>
      <color theme="0"/>
      <name val="Cordia New"/>
      <family val="2"/>
    </font>
    <font>
      <sz val="18"/>
      <color rgb="FFC00000"/>
      <name val="Cordia New"/>
      <family val="2"/>
    </font>
    <font>
      <b/>
      <sz val="14"/>
      <color rgb="FF0070C0"/>
      <name val="Cordia New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43" fontId="3" fillId="2" borderId="6" xfId="1" applyFont="1" applyFill="1" applyBorder="1" applyAlignment="1">
      <alignment vertical="center" wrapText="1"/>
    </xf>
    <xf numFmtId="2" fontId="2" fillId="0" borderId="6" xfId="2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43" fontId="3" fillId="0" borderId="12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4" fontId="3" fillId="3" borderId="6" xfId="0" applyNumberFormat="1" applyFont="1" applyFill="1" applyBorder="1" applyAlignment="1">
      <alignment horizontal="center" vertical="center" wrapText="1"/>
    </xf>
    <xf numFmtId="4" fontId="3" fillId="5" borderId="6" xfId="0" applyNumberFormat="1" applyFont="1" applyFill="1" applyBorder="1" applyAlignment="1">
      <alignment horizontal="center" vertical="center" wrapText="1"/>
    </xf>
    <xf numFmtId="4" fontId="3" fillId="6" borderId="6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6" fillId="0" borderId="0" xfId="0" applyFont="1"/>
    <xf numFmtId="0" fontId="7" fillId="0" borderId="0" xfId="0" applyFont="1" applyAlignment="1">
      <alignment horizont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430F6-49EB-4C1E-9464-89F27AAD15BB}">
  <dimension ref="B1:Q11"/>
  <sheetViews>
    <sheetView showGridLines="0" tabSelected="1" zoomScale="70" zoomScaleNormal="70" workbookViewId="0">
      <selection activeCell="E13" sqref="E13"/>
    </sheetView>
  </sheetViews>
  <sheetFormatPr defaultColWidth="8.7265625" defaultRowHeight="21.5" x14ac:dyDescent="0.75"/>
  <cols>
    <col min="1" max="1" width="5" style="1" customWidth="1"/>
    <col min="2" max="2" width="61.81640625" style="1" customWidth="1"/>
    <col min="3" max="3" width="15.453125" style="1" customWidth="1"/>
    <col min="4" max="4" width="18.453125" style="1" customWidth="1"/>
    <col min="5" max="5" width="21.1796875" style="2" customWidth="1"/>
    <col min="6" max="7" width="19" style="2" customWidth="1"/>
    <col min="8" max="8" width="11.453125" style="2" customWidth="1"/>
    <col min="9" max="9" width="16.1796875" style="2" customWidth="1"/>
    <col min="10" max="10" width="21.81640625" style="2" customWidth="1"/>
    <col min="11" max="12" width="17.54296875" style="2" customWidth="1"/>
    <col min="13" max="13" width="11" style="2" customWidth="1"/>
    <col min="14" max="14" width="16" style="2" customWidth="1"/>
    <col min="15" max="15" width="16.54296875" style="2" customWidth="1"/>
    <col min="16" max="16" width="16.1796875" style="2" customWidth="1"/>
    <col min="17" max="16384" width="8.7265625" style="1"/>
  </cols>
  <sheetData>
    <row r="1" spans="2:17" ht="47.15" customHeight="1" thickBot="1" x14ac:dyDescent="0.8">
      <c r="D1" s="18" t="s">
        <v>25</v>
      </c>
      <c r="I1" s="24"/>
      <c r="N1" s="24"/>
      <c r="O1" s="24"/>
      <c r="P1" s="24"/>
      <c r="Q1" s="22"/>
    </row>
    <row r="2" spans="2:17" ht="24" customHeight="1" thickBot="1" x14ac:dyDescent="0.8">
      <c r="B2" s="29" t="s">
        <v>0</v>
      </c>
      <c r="C2" s="29" t="s">
        <v>27</v>
      </c>
      <c r="D2" s="29" t="s">
        <v>23</v>
      </c>
      <c r="E2" s="3" t="s">
        <v>2</v>
      </c>
      <c r="F2" s="31" t="s">
        <v>11</v>
      </c>
      <c r="G2" s="32"/>
      <c r="H2" s="33" t="s">
        <v>18</v>
      </c>
      <c r="I2" s="4" t="s">
        <v>12</v>
      </c>
      <c r="J2" s="5" t="s">
        <v>4</v>
      </c>
      <c r="K2" s="35" t="s">
        <v>21</v>
      </c>
      <c r="L2" s="36"/>
      <c r="M2" s="37" t="s">
        <v>18</v>
      </c>
      <c r="N2" s="5" t="s">
        <v>22</v>
      </c>
      <c r="O2" s="27" t="s">
        <v>26</v>
      </c>
      <c r="P2" s="25" t="s">
        <v>24</v>
      </c>
    </row>
    <row r="3" spans="2:17" ht="38.15" customHeight="1" thickBot="1" x14ac:dyDescent="0.8">
      <c r="B3" s="30"/>
      <c r="C3" s="30"/>
      <c r="D3" s="30"/>
      <c r="E3" s="6" t="s">
        <v>3</v>
      </c>
      <c r="F3" s="7" t="s">
        <v>10</v>
      </c>
      <c r="G3" s="7" t="s">
        <v>20</v>
      </c>
      <c r="H3" s="34"/>
      <c r="I3" s="8" t="s">
        <v>1</v>
      </c>
      <c r="J3" s="9" t="s">
        <v>3</v>
      </c>
      <c r="K3" s="9" t="s">
        <v>19</v>
      </c>
      <c r="L3" s="9" t="s">
        <v>20</v>
      </c>
      <c r="M3" s="38"/>
      <c r="N3" s="9" t="s">
        <v>1</v>
      </c>
      <c r="O3" s="28"/>
      <c r="P3" s="26"/>
    </row>
    <row r="4" spans="2:17" ht="43" customHeight="1" thickBot="1" x14ac:dyDescent="0.8">
      <c r="B4" s="10" t="s">
        <v>5</v>
      </c>
      <c r="C4" s="11" t="s">
        <v>13</v>
      </c>
      <c r="D4" s="12">
        <v>100000</v>
      </c>
      <c r="E4" s="13">
        <v>6.55</v>
      </c>
      <c r="F4" s="14">
        <v>45153</v>
      </c>
      <c r="G4" s="14">
        <v>45240</v>
      </c>
      <c r="H4" s="15">
        <f>(G4-F4)+1</f>
        <v>88</v>
      </c>
      <c r="I4" s="19">
        <f>ROUND(D4*E4%*(H4/365),2)</f>
        <v>1579.18</v>
      </c>
      <c r="J4" s="16">
        <v>8.5500000000000007</v>
      </c>
      <c r="K4" s="14">
        <v>45241</v>
      </c>
      <c r="L4" s="14">
        <v>45405</v>
      </c>
      <c r="M4" s="15">
        <f>(L4-K4)+1</f>
        <v>165</v>
      </c>
      <c r="N4" s="20">
        <f>ROUND(D4*J4%*(M4/365),2)</f>
        <v>3865.07</v>
      </c>
      <c r="O4" s="21">
        <f>I4+N4</f>
        <v>5444.25</v>
      </c>
      <c r="P4" s="21">
        <f>D4+I4+N4</f>
        <v>105444.25</v>
      </c>
    </row>
    <row r="5" spans="2:17" ht="43" customHeight="1" thickBot="1" x14ac:dyDescent="0.8">
      <c r="B5" s="10" t="s">
        <v>6</v>
      </c>
      <c r="C5" s="11" t="s">
        <v>14</v>
      </c>
      <c r="D5" s="12">
        <v>100000</v>
      </c>
      <c r="E5" s="13">
        <v>7</v>
      </c>
      <c r="F5" s="14">
        <v>45219</v>
      </c>
      <c r="G5" s="14">
        <v>45240</v>
      </c>
      <c r="H5" s="15">
        <f t="shared" ref="H5:H8" si="0">(G5-F5)+1</f>
        <v>22</v>
      </c>
      <c r="I5" s="19">
        <f t="shared" ref="I5:I8" si="1">ROUND(D5*E5%*(H5/365),2)</f>
        <v>421.92</v>
      </c>
      <c r="J5" s="16">
        <v>9</v>
      </c>
      <c r="K5" s="14">
        <v>45241</v>
      </c>
      <c r="L5" s="14">
        <v>45405</v>
      </c>
      <c r="M5" s="15">
        <f t="shared" ref="M5:M8" si="2">(L5-K5)+1</f>
        <v>165</v>
      </c>
      <c r="N5" s="20">
        <f t="shared" ref="N5:N8" si="3">ROUND(D5*J5%*(M5/365),2)</f>
        <v>4068.49</v>
      </c>
      <c r="O5" s="21">
        <f t="shared" ref="O5:O8" si="4">I5+N5</f>
        <v>4490.41</v>
      </c>
      <c r="P5" s="21">
        <f t="shared" ref="P5:P8" si="5">D5+I5+N5</f>
        <v>104490.41</v>
      </c>
    </row>
    <row r="6" spans="2:17" ht="43" customHeight="1" thickBot="1" x14ac:dyDescent="0.8">
      <c r="B6" s="10" t="s">
        <v>7</v>
      </c>
      <c r="C6" s="11" t="s">
        <v>15</v>
      </c>
      <c r="D6" s="12">
        <v>100000</v>
      </c>
      <c r="E6" s="13">
        <v>7</v>
      </c>
      <c r="F6" s="14">
        <v>45149</v>
      </c>
      <c r="G6" s="14">
        <v>45240</v>
      </c>
      <c r="H6" s="15">
        <f t="shared" si="0"/>
        <v>92</v>
      </c>
      <c r="I6" s="19">
        <f t="shared" si="1"/>
        <v>1764.38</v>
      </c>
      <c r="J6" s="16">
        <v>9</v>
      </c>
      <c r="K6" s="14">
        <v>45241</v>
      </c>
      <c r="L6" s="14">
        <v>45405</v>
      </c>
      <c r="M6" s="15">
        <f t="shared" si="2"/>
        <v>165</v>
      </c>
      <c r="N6" s="20">
        <f t="shared" si="3"/>
        <v>4068.49</v>
      </c>
      <c r="O6" s="21">
        <f t="shared" si="4"/>
        <v>5832.87</v>
      </c>
      <c r="P6" s="21">
        <f t="shared" si="5"/>
        <v>105832.87000000001</v>
      </c>
    </row>
    <row r="7" spans="2:17" ht="43" customHeight="1" thickBot="1" x14ac:dyDescent="0.8">
      <c r="B7" s="10" t="s">
        <v>8</v>
      </c>
      <c r="C7" s="11" t="s">
        <v>16</v>
      </c>
      <c r="D7" s="12">
        <v>100000</v>
      </c>
      <c r="E7" s="13">
        <v>7</v>
      </c>
      <c r="F7" s="14">
        <v>45162</v>
      </c>
      <c r="G7" s="14">
        <v>45240</v>
      </c>
      <c r="H7" s="15">
        <f t="shared" si="0"/>
        <v>79</v>
      </c>
      <c r="I7" s="19">
        <f t="shared" si="1"/>
        <v>1515.07</v>
      </c>
      <c r="J7" s="16">
        <v>9</v>
      </c>
      <c r="K7" s="14">
        <v>45241</v>
      </c>
      <c r="L7" s="14">
        <v>45405</v>
      </c>
      <c r="M7" s="15">
        <f t="shared" si="2"/>
        <v>165</v>
      </c>
      <c r="N7" s="20">
        <f t="shared" si="3"/>
        <v>4068.49</v>
      </c>
      <c r="O7" s="21">
        <f t="shared" si="4"/>
        <v>5583.5599999999995</v>
      </c>
      <c r="P7" s="21">
        <f t="shared" si="5"/>
        <v>105583.56000000001</v>
      </c>
    </row>
    <row r="8" spans="2:17" ht="43" customHeight="1" thickBot="1" x14ac:dyDescent="0.8">
      <c r="B8" s="10" t="s">
        <v>9</v>
      </c>
      <c r="C8" s="11" t="s">
        <v>17</v>
      </c>
      <c r="D8" s="12">
        <v>100000</v>
      </c>
      <c r="E8" s="13">
        <v>7.25</v>
      </c>
      <c r="F8" s="14">
        <v>45148</v>
      </c>
      <c r="G8" s="14">
        <v>45240</v>
      </c>
      <c r="H8" s="15">
        <f t="shared" si="0"/>
        <v>93</v>
      </c>
      <c r="I8" s="19">
        <f t="shared" si="1"/>
        <v>1847.26</v>
      </c>
      <c r="J8" s="16">
        <v>9.25</v>
      </c>
      <c r="K8" s="14">
        <v>45241</v>
      </c>
      <c r="L8" s="14">
        <v>45405</v>
      </c>
      <c r="M8" s="15">
        <f t="shared" si="2"/>
        <v>165</v>
      </c>
      <c r="N8" s="20">
        <f t="shared" si="3"/>
        <v>4181.51</v>
      </c>
      <c r="O8" s="21">
        <f t="shared" si="4"/>
        <v>6028.77</v>
      </c>
      <c r="P8" s="21">
        <f t="shared" si="5"/>
        <v>106028.76999999999</v>
      </c>
    </row>
    <row r="9" spans="2:17" ht="24" customHeight="1" thickBot="1" x14ac:dyDescent="0.8">
      <c r="D9" s="17">
        <f>SUM(D4:D8)</f>
        <v>500000</v>
      </c>
      <c r="I9" s="17">
        <f>SUM(I4:I8)</f>
        <v>7127.81</v>
      </c>
      <c r="N9" s="17">
        <f>SUM(N4:N8)</f>
        <v>20252.05</v>
      </c>
      <c r="O9" s="17">
        <f>SUM(O4:O8)</f>
        <v>27379.859999999997</v>
      </c>
      <c r="P9" s="17">
        <f>SUM(P4:P8)</f>
        <v>527379.86</v>
      </c>
    </row>
    <row r="10" spans="2:17" ht="24" customHeight="1" thickTop="1" x14ac:dyDescent="0.75"/>
    <row r="11" spans="2:17" ht="27.5" x14ac:dyDescent="0.95">
      <c r="B11" s="23" t="s">
        <v>28</v>
      </c>
    </row>
  </sheetData>
  <sheetProtection algorithmName="SHA-512" hashValue="PpHoppTkpzVPDyDWTxqhQQZLzSyjWQa8fv2t/2pWAwgyGJPGRLvWuS2QPSZAeJ0J1VuTHsxDSTTEwAHdYy1bAQ==" saltValue="tTMoJQ1QSLErAAWNQOk8tA==" spinCount="100000" sheet="1" objects="1" scenarios="1"/>
  <protectedRanges>
    <protectedRange sqref="D4:D8" name="Range1"/>
  </protectedRanges>
  <mergeCells count="9">
    <mergeCell ref="P2:P3"/>
    <mergeCell ref="O2:O3"/>
    <mergeCell ref="B2:B3"/>
    <mergeCell ref="F2:G2"/>
    <mergeCell ref="H2:H3"/>
    <mergeCell ref="K2:L2"/>
    <mergeCell ref="M2:M3"/>
    <mergeCell ref="C2:C3"/>
    <mergeCell ref="D2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JKN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Niramol Ariyachokchai</cp:lastModifiedBy>
  <dcterms:created xsi:type="dcterms:W3CDTF">2015-06-05T18:17:20Z</dcterms:created>
  <dcterms:modified xsi:type="dcterms:W3CDTF">2024-05-10T10:01:58Z</dcterms:modified>
</cp:coreProperties>
</file>